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ables/table1.xml" ContentType="application/vnd.openxmlformats-officedocument.spreadsheetml.table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ADME" sheetId="1" r:id="rId1"/>
    <sheet name="Data" sheetId="2" r:id="rId2"/>
    <sheet name="Action_Lists" sheetId="3" r:id="rId3"/>
    <sheet name="Summary" sheetId="4" r:id="rId4"/>
  </sheets>
  <calcPr calcId="124519" fullCalcOnLoad="1"/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<sst xmlns="http://schemas.openxmlformats.org/spreadsheetml/2006/main" count="65" uniqueCount="53">
  <si>
    <t>Warranty Expiration Tracker — Quick Start</t>
  </si>
  <si>
    <t xml:space="preserve">How to use:
1) Go to the Data sheet and paste/export your customer + warranty data into the table.
   Required columns: CustomerID, CustomerName, VIN, WarrantyStart, WarrantyEnd, Email, Phone.
2) The sheet auto-calculates DaysToExpiration and Status (RED &lt;60d, YELLOW 60–90d, GREEN &gt;90d, EXPIRED &lt;0d).
3) Each week, filter RED first for urgent outreach, then YELLOW.
4) Use the Action_Lists sheet for auto-generated call lists for RED and YELLOW segments.
5) Update 'LastContactDate' and 'ContactOutcome' as BDC/Service works the list.
Tips:
- Refresh monthly: paste new OEM/DMS export into the Data sheet (do NOT delete the header row).
- You can add more rows—formulas auto-fill if you paste within the table.
- Status colors are applied via conditional formatting, so you can scan fast.
</t>
  </si>
  <si>
    <t>CustomerID</t>
  </si>
  <si>
    <t>CustomerName</t>
  </si>
  <si>
    <t>VIN</t>
  </si>
  <si>
    <t>WarrantyStart</t>
  </si>
  <si>
    <t>WarrantyEnd</t>
  </si>
  <si>
    <t>Email</t>
  </si>
  <si>
    <t>Phone</t>
  </si>
  <si>
    <t>DaysToExpiration</t>
  </si>
  <si>
    <t>Status</t>
  </si>
  <si>
    <t>LastContactDate</t>
  </si>
  <si>
    <t>ContactOutcome</t>
  </si>
  <si>
    <t>C001</t>
  </si>
  <si>
    <t>Alex Morgan</t>
  </si>
  <si>
    <t>1HGCM82633A123456</t>
  </si>
  <si>
    <t>alex.morgan@example.com</t>
  </si>
  <si>
    <t>(555) 010-1122</t>
  </si>
  <si>
    <t>Left VM</t>
  </si>
  <si>
    <t>C002</t>
  </si>
  <si>
    <t>Bailey Chen</t>
  </si>
  <si>
    <t>2T3ZF4DV6AW123457</t>
  </si>
  <si>
    <t>bailey.chen@example.com</t>
  </si>
  <si>
    <t>(555) 010-2233</t>
  </si>
  <si>
    <t>Booked inspection</t>
  </si>
  <si>
    <t>C003</t>
  </si>
  <si>
    <t>Chris Rivera</t>
  </si>
  <si>
    <t>3FAHP0HA6AR123458</t>
  </si>
  <si>
    <t>chris.rivera@example.com</t>
  </si>
  <si>
    <t>(555) 010-3344</t>
  </si>
  <si>
    <t>No answer</t>
  </si>
  <si>
    <t>C004</t>
  </si>
  <si>
    <t>Dana Patel</t>
  </si>
  <si>
    <t>JHMCM56557C123459</t>
  </si>
  <si>
    <t>dana.patel@example.com</t>
  </si>
  <si>
    <t>(555) 010-4455</t>
  </si>
  <si>
    <t>Booked extended warranty consult</t>
  </si>
  <si>
    <t>C005</t>
  </si>
  <si>
    <t>Evan Brooks</t>
  </si>
  <si>
    <t>1N4AL11D75C123460</t>
  </si>
  <si>
    <t>evan.brooks@example.com</t>
  </si>
  <si>
    <t>(555) 010-5566</t>
  </si>
  <si>
    <t>Text sent</t>
  </si>
  <si>
    <t>Auto-Generated Call Lists</t>
  </si>
  <si>
    <t>These dynamic lists use Excel 365 FILTER(). If your Excel doesn't support FILTER, sort/filter directly on the Data sheet.</t>
  </si>
  <si>
    <t>RED (Urgent: &lt;60 days)</t>
  </si>
  <si>
    <t>YELLOW (60–90 days)</t>
  </si>
  <si>
    <t>Status Summary</t>
  </si>
  <si>
    <t>Use this quick view to track the funnel by status.</t>
  </si>
  <si>
    <t>EXPIRED</t>
  </si>
  <si>
    <t>RED (&lt;60 days)</t>
  </si>
  <si>
    <t>GREEN (&gt;90 days)</t>
  </si>
  <si>
    <t>Total Customers</t>
  </si>
</sst>
</file>

<file path=xl/styles.xml><?xml version="1.0" encoding="utf-8"?>
<styleSheet xmlns="http://schemas.openxmlformats.org/spreadsheetml/2006/main">
  <numFmts count="1">
    <numFmt numFmtId="164" formatCode="yyyy-mm-dd"/>
  </numFmts>
  <fonts count="3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applyAlignment="1">
      <alignment vertical="top" wrapText="1"/>
    </xf>
    <xf numFmtId="164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/>
  </cellXfs>
  <cellStyles count="1">
    <cellStyle name="Normal" xfId="0" builtinId="0"/>
  </cellStyles>
  <dxfs count="4">
    <dxf>
      <fill>
        <patternFill>
          <bgColor rgb="FFF8CBAD"/>
        </patternFill>
      </fill>
    </dxf>
    <dxf>
      <fill>
        <patternFill>
          <bgColor rgb="FFFFE699"/>
        </patternFill>
      </fill>
    </dxf>
    <dxf>
      <fill>
        <patternFill>
          <bgColor rgb="FFC6EFCE"/>
        </patternFill>
      </fill>
    </dxf>
    <dxf>
      <font>
        <strike/>
      </font>
      <fill>
        <patternFill>
          <bgColor rgb="FFD9D9D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id="1" name="WarrantyData" displayName="WarrantyData" ref="A1:K1001" totalsRowShown="0">
  <autoFilter ref="A1:K1001"/>
  <tableColumns count="11">
    <tableColumn id="1" name="CustomerID"/>
    <tableColumn id="2" name="CustomerName"/>
    <tableColumn id="3" name="VIN"/>
    <tableColumn id="4" name="WarrantyStart"/>
    <tableColumn id="5" name="WarrantyEnd"/>
    <tableColumn id="6" name="Email"/>
    <tableColumn id="7" name="Phone"/>
    <tableColumn id="8" name="DaysToExpiration"/>
    <tableColumn id="9" name="Status"/>
    <tableColumn id="10" name="LastContactDate"/>
    <tableColumn id="11" name="ContactOutcom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3"/>
  <sheetViews>
    <sheetView tabSelected="1" workbookViewId="0"/>
  </sheetViews>
  <sheetFormatPr defaultRowHeight="15"/>
  <cols>
    <col min="1" max="1" width="110.7109375" customWidth="1"/>
  </cols>
  <sheetData>
    <row r="1" spans="1:1">
      <c r="A1" s="1" t="s">
        <v>0</v>
      </c>
    </row>
    <row r="3" spans="1:1">
      <c r="A3" s="2" t="s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6"/>
  <sheetViews>
    <sheetView workbookViewId="0">
      <pane ySplit="1" topLeftCell="A2" activePane="bottomLeft" state="frozen"/>
      <selection pane="bottomLeft"/>
    </sheetView>
  </sheetViews>
  <sheetFormatPr defaultRowHeight="15"/>
  <cols>
    <col min="1" max="1" width="12.7109375" customWidth="1"/>
    <col min="2" max="2" width="22.7109375" customWidth="1"/>
    <col min="3" max="3" width="20.7109375" customWidth="1"/>
    <col min="4" max="5" width="14.7109375" customWidth="1"/>
    <col min="6" max="6" width="26.7109375" customWidth="1"/>
    <col min="7" max="8" width="16.7109375" customWidth="1"/>
    <col min="9" max="9" width="12.7109375" customWidth="1"/>
    <col min="10" max="10" width="14.7109375" customWidth="1"/>
    <col min="11" max="11" width="26.7109375" customWidth="1"/>
  </cols>
  <sheetData>
    <row r="1" spans="1:11">
      <c r="A1" t="s">
        <v>2</v>
      </c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  <c r="H1" t="s">
        <v>9</v>
      </c>
      <c r="I1" t="s">
        <v>10</v>
      </c>
      <c r="J1" t="s">
        <v>11</v>
      </c>
      <c r="K1" t="s">
        <v>12</v>
      </c>
    </row>
    <row r="2" spans="1:11">
      <c r="A2" t="s">
        <v>13</v>
      </c>
      <c r="B2" t="s">
        <v>14</v>
      </c>
      <c r="C2" t="s">
        <v>15</v>
      </c>
      <c r="D2" s="3">
        <v>44794</v>
      </c>
      <c r="E2" s="3">
        <v>45915</v>
      </c>
      <c r="F2" t="s">
        <v>16</v>
      </c>
      <c r="G2" t="s">
        <v>17</v>
      </c>
      <c r="H2" s="4">
        <f>IFERROR(DATEDIF(TODAY(), E2, "d"),"")</f>
        <v>0</v>
      </c>
      <c r="I2" s="4">
        <f>IF(E2&lt;TODAY(),"EXPIRED",IF(H2&lt;60,"RED",IF(H2&lt;=90,"YELLOW","GREEN")))</f>
        <v>0</v>
      </c>
      <c r="J2" s="3">
        <v>45885</v>
      </c>
      <c r="K2" t="s">
        <v>18</v>
      </c>
    </row>
    <row r="3" spans="1:11">
      <c r="A3" t="s">
        <v>19</v>
      </c>
      <c r="B3" t="s">
        <v>20</v>
      </c>
      <c r="C3" t="s">
        <v>21</v>
      </c>
      <c r="D3" s="3">
        <v>45067</v>
      </c>
      <c r="E3" s="3">
        <v>45960</v>
      </c>
      <c r="F3" t="s">
        <v>22</v>
      </c>
      <c r="G3" t="s">
        <v>23</v>
      </c>
      <c r="H3" s="4">
        <f>IFERROR(DATEDIF(TODAY(), E3, "d"),"")</f>
        <v>0</v>
      </c>
      <c r="I3" s="4">
        <f>IF(E3&lt;TODAY(),"EXPIRED",IF(H3&lt;60,"RED",IF(H3&lt;=90,"YELLOW","GREEN")))</f>
        <v>0</v>
      </c>
      <c r="J3" s="3">
        <v>45875</v>
      </c>
      <c r="K3" t="s">
        <v>24</v>
      </c>
    </row>
    <row r="4" spans="1:11">
      <c r="A4" t="s">
        <v>25</v>
      </c>
      <c r="B4" t="s">
        <v>26</v>
      </c>
      <c r="C4" t="s">
        <v>27</v>
      </c>
      <c r="D4" s="3">
        <v>44064</v>
      </c>
      <c r="E4" s="3">
        <v>45880</v>
      </c>
      <c r="F4" t="s">
        <v>28</v>
      </c>
      <c r="G4" t="s">
        <v>29</v>
      </c>
      <c r="H4" s="4">
        <f>IFERROR(DATEDIF(TODAY(), E4, "d"),"")</f>
        <v>0</v>
      </c>
      <c r="I4" s="4">
        <f>IF(E4&lt;TODAY(),"EXPIRED",IF(H4&lt;60,"RED",IF(H4&lt;=90,"YELLOW","GREEN")))</f>
        <v>0</v>
      </c>
      <c r="J4" s="3">
        <v>45850</v>
      </c>
      <c r="K4" t="s">
        <v>30</v>
      </c>
    </row>
    <row r="5" spans="1:11">
      <c r="A5" t="s">
        <v>31</v>
      </c>
      <c r="B5" t="s">
        <v>32</v>
      </c>
      <c r="C5" t="s">
        <v>33</v>
      </c>
      <c r="D5" s="3">
        <v>45343</v>
      </c>
      <c r="E5" s="3">
        <v>46020</v>
      </c>
      <c r="F5" t="s">
        <v>34</v>
      </c>
      <c r="G5" t="s">
        <v>35</v>
      </c>
      <c r="H5" s="4">
        <f>IFERROR(DATEDIF(TODAY(), E5, "d"),"")</f>
        <v>0</v>
      </c>
      <c r="I5" s="4">
        <f>IF(E5&lt;TODAY(),"EXPIRED",IF(H5&lt;60,"RED",IF(H5&lt;=90,"YELLOW","GREEN")))</f>
        <v>0</v>
      </c>
      <c r="J5" s="3">
        <v>45888</v>
      </c>
      <c r="K5" t="s">
        <v>36</v>
      </c>
    </row>
    <row r="6" spans="1:11">
      <c r="A6" t="s">
        <v>37</v>
      </c>
      <c r="B6" t="s">
        <v>38</v>
      </c>
      <c r="C6" t="s">
        <v>39</v>
      </c>
      <c r="D6" s="3">
        <v>44460</v>
      </c>
      <c r="E6" s="3">
        <v>45948</v>
      </c>
      <c r="F6" t="s">
        <v>40</v>
      </c>
      <c r="G6" t="s">
        <v>41</v>
      </c>
      <c r="H6" s="4">
        <f>IFERROR(DATEDIF(TODAY(), E6, "d"),"")</f>
        <v>0</v>
      </c>
      <c r="I6" s="4">
        <f>IF(E6&lt;TODAY(),"EXPIRED",IF(H6&lt;60,"RED",IF(H6&lt;=90,"YELLOW","GREEN")))</f>
        <v>0</v>
      </c>
      <c r="J6" s="3">
        <v>45889</v>
      </c>
      <c r="K6" t="s">
        <v>42</v>
      </c>
    </row>
  </sheetData>
  <conditionalFormatting sqref="H2:H1001">
    <cfRule type="cellIs" dxfId="0" priority="1" operator="lessThan">
      <formula>60</formula>
    </cfRule>
    <cfRule type="cellIs" dxfId="1" priority="2" operator="between">
      <formula>60</formula>
      <formula>90</formula>
    </cfRule>
    <cfRule type="cellIs" dxfId="2" priority="3" operator="greaterThan">
      <formula>90</formula>
    </cfRule>
  </conditionalFormatting>
  <conditionalFormatting sqref="I2:I1001">
    <cfRule type="expression" dxfId="3" priority="4">
      <formula>$I1="EXPIRED"</formula>
    </cfRule>
  </conditionalFormatting>
  <dataValidations count="1">
    <dataValidation type="list" allowBlank="1" showInputMessage="1" showErrorMessage="1" sqref="K2:K1001">
      <formula1>"Booked service,Booked inspection,Declined,No answer,Left VM,Text sent,Email sent,Sold extended warranty,Other"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A30"/>
  <sheetViews>
    <sheetView workbookViewId="0"/>
  </sheetViews>
  <sheetFormatPr defaultRowHeight="15"/>
  <cols>
    <col min="1" max="1" width="110.7109375" customWidth="1"/>
  </cols>
  <sheetData>
    <row r="1" spans="1:1">
      <c r="A1" s="1" t="s">
        <v>43</v>
      </c>
    </row>
    <row r="3" spans="1:1">
      <c r="A3" s="2" t="s">
        <v>44</v>
      </c>
    </row>
    <row r="6" spans="1:1">
      <c r="A6" s="5" t="s">
        <v>45</v>
      </c>
    </row>
    <row r="8" spans="1:1">
      <c r="A8" cm="1">
        <f t="array" ref="A8">IFERROR(_xlfn._xlws.FILTER(Data!A2:K1001, Data!$I$2:$I$1001="RED"), "No RED customers")</f>
        <v>0</v>
      </c>
    </row>
    <row r="28" spans="1:1">
      <c r="A28" s="5" t="s">
        <v>46</v>
      </c>
    </row>
    <row r="30" spans="1:1">
      <c r="A30" cm="1">
        <f t="array" ref="A30">IFERROR(_xlfn._xlws.FILTER(Data!A2:K1001, Data!$I$2:$I$1001="YELLOW"), "No YELLOW customers")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1"/>
  <sheetViews>
    <sheetView workbookViewId="0"/>
  </sheetViews>
  <sheetFormatPr defaultRowHeight="15"/>
  <cols>
    <col min="1" max="2" width="26.7109375" customWidth="1"/>
  </cols>
  <sheetData>
    <row r="1" spans="1:2">
      <c r="A1" s="1" t="s">
        <v>47</v>
      </c>
    </row>
    <row r="3" spans="1:2">
      <c r="A3" s="2" t="s">
        <v>48</v>
      </c>
    </row>
    <row r="6" spans="1:2">
      <c r="A6" s="5" t="s">
        <v>49</v>
      </c>
      <c r="B6">
        <f>COUNTIF(Data!I:I,"EXPIRED")</f>
        <v>0</v>
      </c>
    </row>
    <row r="7" spans="1:2">
      <c r="A7" s="5" t="s">
        <v>50</v>
      </c>
      <c r="B7">
        <f>COUNTIF(Data!I:I,"RED")</f>
        <v>0</v>
      </c>
    </row>
    <row r="8" spans="1:2">
      <c r="A8" s="5" t="s">
        <v>46</v>
      </c>
      <c r="B8">
        <f>COUNTIF(Data!I:I,"YELLOW")</f>
        <v>0</v>
      </c>
    </row>
    <row r="9" spans="1:2">
      <c r="A9" s="5" t="s">
        <v>51</v>
      </c>
      <c r="B9">
        <f>COUNTIF(Data!I:I,"GREEN")</f>
        <v>0</v>
      </c>
    </row>
    <row r="11" spans="1:2">
      <c r="A11" s="5" t="s">
        <v>52</v>
      </c>
      <c r="B11">
        <f>COUNTA(Data!A:A)-1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README</vt:lpstr>
      <vt:lpstr>Data</vt:lpstr>
      <vt:lpstr>Action_Lists</vt:lpstr>
      <vt:lpstr>Summary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2025-08-21T13:24:15Z</dcterms:created>
  <dcterms:modified xsi:type="dcterms:W3CDTF">2025-08-21T13:24:15Z</dcterms:modified>
</cp:coreProperties>
</file>